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260" windowHeight="7815"/>
  </bookViews>
  <sheets>
    <sheet name="EANcalc" sheetId="1" r:id="rId1"/>
    <sheet name="EANtable" sheetId="2" r:id="rId2"/>
    <sheet name="inf" sheetId="3" r:id="rId3"/>
  </sheets>
  <definedNames>
    <definedName name="_xlnm.Print_Area" localSheetId="0">EANcalc!$A$1:$M$22</definedName>
    <definedName name="_xlnm.Print_Area" localSheetId="1">EANtable!$B$2:$AA$18</definedName>
  </definedNames>
  <calcPr calcId="145621"/>
</workbook>
</file>

<file path=xl/calcChain.xml><?xml version="1.0" encoding="utf-8"?>
<calcChain xmlns="http://schemas.openxmlformats.org/spreadsheetml/2006/main">
  <c r="E6" i="2" l="1"/>
  <c r="F6" i="2"/>
  <c r="G6" i="2"/>
  <c r="E7" i="2"/>
  <c r="F7" i="2"/>
  <c r="G7" i="2"/>
  <c r="E8" i="2"/>
  <c r="F8" i="2"/>
  <c r="G8" i="2"/>
  <c r="E9" i="2"/>
  <c r="F9" i="2"/>
  <c r="G9" i="2"/>
  <c r="E10" i="2"/>
  <c r="F10" i="2"/>
  <c r="G10" i="2"/>
  <c r="E11" i="2"/>
  <c r="F11" i="2"/>
  <c r="G11" i="2"/>
  <c r="E12" i="2"/>
  <c r="F12" i="2"/>
  <c r="G12" i="2"/>
  <c r="E13" i="2"/>
  <c r="F13" i="2"/>
  <c r="G13" i="2"/>
  <c r="E14" i="2"/>
  <c r="F14" i="2"/>
  <c r="G14" i="2"/>
  <c r="E15" i="2"/>
  <c r="F15" i="2"/>
  <c r="G15" i="2"/>
  <c r="E16" i="2"/>
  <c r="F16" i="2"/>
  <c r="G16" i="2"/>
  <c r="E17" i="2"/>
  <c r="F17" i="2"/>
  <c r="G17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D6" i="2"/>
  <c r="D7" i="2"/>
  <c r="D8" i="2"/>
  <c r="D9" i="2"/>
  <c r="D10" i="2"/>
  <c r="D11" i="2"/>
  <c r="D12" i="2"/>
  <c r="D13" i="2"/>
  <c r="D14" i="2"/>
  <c r="D15" i="2"/>
  <c r="D16" i="2"/>
  <c r="D17" i="2"/>
  <c r="J20" i="1" l="1"/>
  <c r="F6" i="1"/>
  <c r="B20" i="1"/>
</calcChain>
</file>

<file path=xl/sharedStrings.xml><?xml version="1.0" encoding="utf-8"?>
<sst xmlns="http://schemas.openxmlformats.org/spreadsheetml/2006/main" count="29" uniqueCount="22">
  <si>
    <t>ppO2</t>
  </si>
  <si>
    <t>MOD</t>
  </si>
  <si>
    <r>
      <t>EAN</t>
    </r>
    <r>
      <rPr>
        <sz val="14"/>
        <color rgb="FF00FF00"/>
        <rFont val="Trebuchet MS"/>
        <family val="2"/>
        <charset val="238"/>
      </rPr>
      <t xml:space="preserve"> calc</t>
    </r>
  </si>
  <si>
    <r>
      <t>ppO</t>
    </r>
    <r>
      <rPr>
        <vertAlign val="subscript"/>
        <sz val="10"/>
        <color theme="0"/>
        <rFont val="Trebuchet MS"/>
        <family val="2"/>
        <charset val="238"/>
      </rPr>
      <t>2</t>
    </r>
  </si>
  <si>
    <r>
      <t>FO</t>
    </r>
    <r>
      <rPr>
        <vertAlign val="subscript"/>
        <sz val="10"/>
        <color theme="0"/>
        <rFont val="Trebuchet MS"/>
        <family val="2"/>
        <charset val="238"/>
      </rPr>
      <t>2</t>
    </r>
  </si>
  <si>
    <t>parciální tlak kyslíku</t>
  </si>
  <si>
    <t>podíl kyslíku ve směsi</t>
  </si>
  <si>
    <t>maximální hloubka ponoru</t>
  </si>
  <si>
    <r>
      <rPr>
        <b/>
        <sz val="10"/>
        <color theme="0"/>
        <rFont val="Trebuchet MS"/>
        <family val="2"/>
        <charset val="238"/>
      </rPr>
      <t>m</t>
    </r>
    <r>
      <rPr>
        <sz val="10"/>
        <color theme="0"/>
        <rFont val="Trebuchet MS"/>
        <family val="2"/>
        <charset val="238"/>
      </rPr>
      <t xml:space="preserve">aximum </t>
    </r>
    <r>
      <rPr>
        <b/>
        <sz val="10"/>
        <color theme="0"/>
        <rFont val="Trebuchet MS"/>
        <family val="2"/>
        <charset val="238"/>
      </rPr>
      <t>o</t>
    </r>
    <r>
      <rPr>
        <sz val="10"/>
        <color theme="0"/>
        <rFont val="Trebuchet MS"/>
        <family val="2"/>
        <charset val="238"/>
      </rPr>
      <t xml:space="preserve">peration </t>
    </r>
    <r>
      <rPr>
        <b/>
        <sz val="10"/>
        <color theme="0"/>
        <rFont val="Trebuchet MS"/>
        <family val="2"/>
        <charset val="238"/>
      </rPr>
      <t>d</t>
    </r>
    <r>
      <rPr>
        <sz val="10"/>
        <color theme="0"/>
        <rFont val="Trebuchet MS"/>
        <family val="2"/>
        <charset val="238"/>
      </rPr>
      <t>epth</t>
    </r>
  </si>
  <si>
    <r>
      <rPr>
        <b/>
        <sz val="10"/>
        <color theme="0"/>
        <rFont val="Trebuchet MS"/>
        <family val="2"/>
        <charset val="238"/>
      </rPr>
      <t>f</t>
    </r>
    <r>
      <rPr>
        <sz val="10"/>
        <color theme="0"/>
        <rFont val="Trebuchet MS"/>
        <family val="2"/>
        <charset val="238"/>
      </rPr>
      <t xml:space="preserve">raction of </t>
    </r>
    <r>
      <rPr>
        <b/>
        <sz val="10"/>
        <color theme="0"/>
        <rFont val="Trebuchet MS"/>
        <family val="2"/>
        <charset val="238"/>
      </rPr>
      <t>O</t>
    </r>
    <r>
      <rPr>
        <sz val="10"/>
        <color theme="0"/>
        <rFont val="Trebuchet MS"/>
        <family val="2"/>
        <charset val="238"/>
      </rPr>
      <t>xygen</t>
    </r>
  </si>
  <si>
    <r>
      <rPr>
        <b/>
        <sz val="10"/>
        <color theme="0"/>
        <rFont val="Trebuchet MS"/>
        <family val="2"/>
        <charset val="238"/>
      </rPr>
      <t>p</t>
    </r>
    <r>
      <rPr>
        <sz val="10"/>
        <color theme="0"/>
        <rFont val="Trebuchet MS"/>
        <family val="2"/>
        <charset val="238"/>
      </rPr>
      <t xml:space="preserve">artial </t>
    </r>
    <r>
      <rPr>
        <b/>
        <sz val="10"/>
        <color theme="0"/>
        <rFont val="Trebuchet MS"/>
        <family val="2"/>
        <charset val="238"/>
      </rPr>
      <t>p</t>
    </r>
    <r>
      <rPr>
        <sz val="10"/>
        <color theme="0"/>
        <rFont val="Trebuchet MS"/>
        <family val="2"/>
        <charset val="238"/>
      </rPr>
      <t xml:space="preserve">ressure of </t>
    </r>
    <r>
      <rPr>
        <b/>
        <sz val="10"/>
        <color theme="0"/>
        <rFont val="Trebuchet MS"/>
        <family val="2"/>
        <charset val="238"/>
      </rPr>
      <t>O</t>
    </r>
    <r>
      <rPr>
        <sz val="10"/>
        <color theme="0"/>
        <rFont val="Trebuchet MS"/>
        <family val="2"/>
        <charset val="238"/>
      </rPr>
      <t>xygen</t>
    </r>
  </si>
  <si>
    <t>MAX HLOUBKA pro EANx (m)</t>
  </si>
  <si>
    <r>
      <t>PARCIÁLNÍ TLAK KYSLÍKU (ppO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</t>
    </r>
  </si>
  <si>
    <r>
      <t>Parc. tlak 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(ppO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</t>
    </r>
  </si>
  <si>
    <t>Hloubka (msw)</t>
  </si>
  <si>
    <t>EAN</t>
  </si>
  <si>
    <r>
      <t>FO</t>
    </r>
    <r>
      <rPr>
        <vertAlign val="subscript"/>
        <sz val="10"/>
        <color rgb="FF00FF00"/>
        <rFont val="Trebuchet MS"/>
        <family val="2"/>
        <charset val="238"/>
      </rPr>
      <t>2</t>
    </r>
  </si>
  <si>
    <r>
      <t>ppO</t>
    </r>
    <r>
      <rPr>
        <vertAlign val="subscript"/>
        <sz val="10"/>
        <color rgb="FF00FF00"/>
        <rFont val="Trebuchet MS"/>
        <family val="2"/>
        <charset val="238"/>
      </rPr>
      <t>2</t>
    </r>
  </si>
  <si>
    <r>
      <t>MOD=(ppO</t>
    </r>
    <r>
      <rPr>
        <vertAlign val="subscript"/>
        <sz val="10"/>
        <color theme="0"/>
        <rFont val="Trebuchet MS"/>
        <family val="2"/>
        <charset val="238"/>
      </rPr>
      <t>2</t>
    </r>
    <r>
      <rPr>
        <sz val="10"/>
        <color theme="0"/>
        <rFont val="Trebuchet MS"/>
        <family val="2"/>
        <charset val="238"/>
      </rPr>
      <t>/FO</t>
    </r>
    <r>
      <rPr>
        <vertAlign val="subscript"/>
        <sz val="10"/>
        <color theme="0"/>
        <rFont val="Trebuchet MS"/>
        <family val="2"/>
        <charset val="238"/>
      </rPr>
      <t>2</t>
    </r>
    <r>
      <rPr>
        <sz val="10"/>
        <color theme="0"/>
        <rFont val="Trebuchet MS"/>
        <family val="2"/>
        <charset val="238"/>
      </rPr>
      <t>-1)*10</t>
    </r>
  </si>
  <si>
    <r>
      <t>FO</t>
    </r>
    <r>
      <rPr>
        <vertAlign val="subscript"/>
        <sz val="10"/>
        <color theme="0"/>
        <rFont val="Trebuchet MS"/>
        <family val="2"/>
        <charset val="238"/>
      </rPr>
      <t>2</t>
    </r>
    <r>
      <rPr>
        <sz val="10"/>
        <color theme="0"/>
        <rFont val="Trebuchet MS"/>
        <family val="2"/>
        <charset val="238"/>
      </rPr>
      <t>=ppO</t>
    </r>
    <r>
      <rPr>
        <vertAlign val="subscript"/>
        <sz val="10"/>
        <color theme="0"/>
        <rFont val="Trebuchet MS"/>
        <family val="2"/>
        <charset val="238"/>
      </rPr>
      <t>2</t>
    </r>
    <r>
      <rPr>
        <sz val="10"/>
        <color theme="0"/>
        <rFont val="Trebuchet MS"/>
        <family val="2"/>
        <charset val="238"/>
      </rPr>
      <t>/(MOD/10+1)</t>
    </r>
  </si>
  <si>
    <r>
      <t>ppO</t>
    </r>
    <r>
      <rPr>
        <vertAlign val="subscript"/>
        <sz val="10"/>
        <color theme="0"/>
        <rFont val="Trebuchet MS"/>
        <family val="2"/>
        <charset val="238"/>
      </rPr>
      <t>2</t>
    </r>
    <r>
      <rPr>
        <sz val="10"/>
        <color theme="0"/>
        <rFont val="Trebuchet MS"/>
        <family val="2"/>
        <charset val="238"/>
      </rPr>
      <t>=(MOD/10+1)*FO</t>
    </r>
    <r>
      <rPr>
        <vertAlign val="subscript"/>
        <sz val="10"/>
        <color theme="0"/>
        <rFont val="Trebuchet MS"/>
        <family val="2"/>
        <charset val="238"/>
      </rPr>
      <t>2</t>
    </r>
  </si>
  <si>
    <t>potapeni@dandra.cz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</si>
</sst>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  <charset val="238"/>
    </font>
    <font>
      <sz val="10"/>
      <color theme="0"/>
      <name val="Trebuchet MS"/>
      <family val="2"/>
      <charset val="238"/>
    </font>
    <font>
      <b/>
      <sz val="10"/>
      <color rgb="FFFFFF00"/>
      <name val="Trebuchet MS"/>
      <family val="2"/>
      <charset val="238"/>
    </font>
    <font>
      <b/>
      <sz val="14"/>
      <color rgb="FF00FF00"/>
      <name val="Trebuchet MS"/>
      <family val="2"/>
      <charset val="238"/>
    </font>
    <font>
      <sz val="14"/>
      <color rgb="FF00FF00"/>
      <name val="Trebuchet MS"/>
      <family val="2"/>
      <charset val="238"/>
    </font>
    <font>
      <sz val="10"/>
      <color rgb="FF00FF00"/>
      <name val="Trebuchet MS"/>
      <family val="2"/>
      <charset val="238"/>
    </font>
    <font>
      <b/>
      <sz val="10"/>
      <color theme="1"/>
      <name val="Calibri"/>
      <family val="2"/>
      <scheme val="minor"/>
    </font>
    <font>
      <vertAlign val="subscript"/>
      <sz val="10"/>
      <color theme="0"/>
      <name val="Trebuchet MS"/>
      <family val="2"/>
      <charset val="238"/>
    </font>
    <font>
      <b/>
      <sz val="10"/>
      <color theme="0"/>
      <name val="Trebuchet MS"/>
      <family val="2"/>
      <charset val="238"/>
    </font>
    <font>
      <vertAlign val="subscript"/>
      <sz val="10"/>
      <color rgb="FF00FF00"/>
      <name val="Trebuchet MS"/>
      <family val="2"/>
      <charset val="238"/>
    </font>
    <font>
      <sz val="11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6"/>
      <color rgb="FFFFFF00"/>
      <name val="Trebuchet MS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medium">
        <color theme="3" tint="-0.499984740745262"/>
      </left>
      <right style="medium">
        <color theme="4" tint="0.79998168889431442"/>
      </right>
      <top style="medium">
        <color theme="3" tint="-0.499984740745262"/>
      </top>
      <bottom style="medium">
        <color theme="4" tint="0.79998168889431442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 style="thin">
        <color theme="9" tint="0.79998168889431442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2" fillId="0" borderId="0"/>
    <xf numFmtId="0" fontId="14" fillId="0" borderId="0" applyNumberFormat="0" applyFill="0" applyBorder="0" applyAlignment="0" applyProtection="0"/>
  </cellStyleXfs>
  <cellXfs count="38">
    <xf numFmtId="0" fontId="0" fillId="0" borderId="0" xfId="0"/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3" fillId="9" borderId="0" xfId="0" applyFont="1" applyFill="1" applyAlignment="1">
      <alignment horizontal="left"/>
    </xf>
    <xf numFmtId="0" fontId="3" fillId="9" borderId="0" xfId="0" applyFont="1" applyFill="1"/>
    <xf numFmtId="2" fontId="4" fillId="9" borderId="2" xfId="0" applyNumberFormat="1" applyFont="1" applyFill="1" applyBorder="1" applyAlignment="1">
      <alignment horizontal="center"/>
    </xf>
    <xf numFmtId="0" fontId="5" fillId="9" borderId="0" xfId="0" applyFont="1" applyFill="1" applyAlignment="1">
      <alignment horizontal="center"/>
    </xf>
    <xf numFmtId="0" fontId="7" fillId="9" borderId="0" xfId="0" applyFont="1" applyFill="1" applyAlignment="1">
      <alignment horizontal="center"/>
    </xf>
    <xf numFmtId="164" fontId="4" fillId="9" borderId="2" xfId="0" applyNumberFormat="1" applyFont="1" applyFill="1" applyBorder="1" applyAlignment="1">
      <alignment horizontal="center"/>
    </xf>
    <xf numFmtId="2" fontId="4" fillId="9" borderId="2" xfId="1" applyNumberFormat="1" applyFont="1" applyFill="1" applyBorder="1" applyAlignment="1">
      <alignment horizontal="center"/>
    </xf>
    <xf numFmtId="164" fontId="2" fillId="10" borderId="1" xfId="0" applyNumberFormat="1" applyFont="1" applyFill="1" applyBorder="1" applyAlignment="1" applyProtection="1">
      <alignment horizontal="center"/>
      <protection locked="0"/>
    </xf>
    <xf numFmtId="2" fontId="2" fillId="10" borderId="1" xfId="1" applyNumberFormat="1" applyFont="1" applyFill="1" applyBorder="1" applyAlignment="1" applyProtection="1">
      <alignment horizontal="center"/>
      <protection locked="0"/>
    </xf>
    <xf numFmtId="2" fontId="2" fillId="10" borderId="1" xfId="0" applyNumberFormat="1" applyFont="1" applyFill="1" applyBorder="1" applyAlignment="1" applyProtection="1">
      <alignment horizontal="center"/>
      <protection locked="0"/>
    </xf>
    <xf numFmtId="0" fontId="1" fillId="11" borderId="0" xfId="2" applyFont="1" applyFill="1" applyProtection="1"/>
    <xf numFmtId="0" fontId="1" fillId="9" borderId="0" xfId="2" applyFont="1" applyFill="1" applyProtection="1"/>
    <xf numFmtId="0" fontId="8" fillId="11" borderId="0" xfId="2" applyFont="1" applyFill="1" applyProtection="1"/>
    <xf numFmtId="0" fontId="1" fillId="11" borderId="3" xfId="2" applyFont="1" applyFill="1" applyBorder="1" applyProtection="1"/>
    <xf numFmtId="0" fontId="8" fillId="2" borderId="4" xfId="2" applyFont="1" applyFill="1" applyBorder="1" applyAlignment="1" applyProtection="1">
      <alignment horizontal="center"/>
    </xf>
    <xf numFmtId="0" fontId="8" fillId="2" borderId="5" xfId="2" applyFont="1" applyFill="1" applyBorder="1" applyAlignment="1" applyProtection="1">
      <alignment horizontal="center"/>
    </xf>
    <xf numFmtId="0" fontId="8" fillId="2" borderId="6" xfId="2" applyFont="1" applyFill="1" applyBorder="1" applyAlignment="1" applyProtection="1">
      <alignment horizontal="center"/>
    </xf>
    <xf numFmtId="0" fontId="1" fillId="11" borderId="3" xfId="2" applyFont="1" applyFill="1" applyBorder="1" applyAlignment="1" applyProtection="1"/>
    <xf numFmtId="0" fontId="1" fillId="11" borderId="7" xfId="2" applyFont="1" applyFill="1" applyBorder="1" applyProtection="1"/>
    <xf numFmtId="0" fontId="8" fillId="3" borderId="8" xfId="2" applyFont="1" applyFill="1" applyBorder="1" applyAlignment="1" applyProtection="1">
      <alignment horizontal="center"/>
    </xf>
    <xf numFmtId="0" fontId="8" fillId="4" borderId="8" xfId="2" applyFont="1" applyFill="1" applyBorder="1" applyAlignment="1" applyProtection="1">
      <alignment horizontal="center"/>
    </xf>
    <xf numFmtId="0" fontId="8" fillId="5" borderId="8" xfId="2" applyFont="1" applyFill="1" applyBorder="1" applyAlignment="1" applyProtection="1">
      <alignment horizontal="center"/>
    </xf>
    <xf numFmtId="0" fontId="1" fillId="11" borderId="7" xfId="2" applyFont="1" applyFill="1" applyBorder="1" applyAlignment="1" applyProtection="1"/>
    <xf numFmtId="0" fontId="8" fillId="2" borderId="8" xfId="2" applyFont="1" applyFill="1" applyBorder="1" applyAlignment="1" applyProtection="1">
      <alignment horizontal="center"/>
    </xf>
    <xf numFmtId="0" fontId="8" fillId="2" borderId="9" xfId="2" applyFont="1" applyFill="1" applyBorder="1" applyAlignment="1" applyProtection="1">
      <alignment horizontal="center" vertical="center" textRotation="90"/>
    </xf>
    <xf numFmtId="9" fontId="8" fillId="2" borderId="8" xfId="2" applyNumberFormat="1" applyFont="1" applyFill="1" applyBorder="1" applyProtection="1"/>
    <xf numFmtId="164" fontId="1" fillId="6" borderId="8" xfId="2" applyNumberFormat="1" applyFont="1" applyFill="1" applyBorder="1" applyAlignment="1" applyProtection="1">
      <alignment horizontal="center"/>
    </xf>
    <xf numFmtId="164" fontId="1" fillId="7" borderId="8" xfId="2" applyNumberFormat="1" applyFont="1" applyFill="1" applyBorder="1" applyAlignment="1" applyProtection="1">
      <alignment horizontal="center"/>
    </xf>
    <xf numFmtId="164" fontId="1" fillId="8" borderId="8" xfId="2" applyNumberFormat="1" applyFont="1" applyFill="1" applyBorder="1" applyAlignment="1" applyProtection="1">
      <alignment horizontal="center"/>
    </xf>
    <xf numFmtId="4" fontId="1" fillId="2" borderId="8" xfId="2" applyNumberFormat="1" applyFont="1" applyFill="1" applyBorder="1" applyAlignment="1" applyProtection="1">
      <alignment horizontal="center"/>
    </xf>
    <xf numFmtId="0" fontId="8" fillId="2" borderId="10" xfId="2" applyFont="1" applyFill="1" applyBorder="1" applyAlignment="1" applyProtection="1">
      <alignment horizontal="center" vertical="center" textRotation="90"/>
    </xf>
    <xf numFmtId="0" fontId="8" fillId="2" borderId="11" xfId="2" applyFont="1" applyFill="1" applyBorder="1" applyAlignment="1" applyProtection="1">
      <alignment horizontal="center" vertical="center" textRotation="90"/>
    </xf>
    <xf numFmtId="0" fontId="0" fillId="9" borderId="0" xfId="0" applyFill="1"/>
    <xf numFmtId="0" fontId="15" fillId="9" borderId="0" xfId="3" applyFont="1" applyFill="1"/>
  </cellXfs>
  <cellStyles count="4">
    <cellStyle name="Hyperlink" xfId="3" builtinId="8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003300"/>
      <color rgb="FF006600"/>
      <color rgb="FF00FF00"/>
      <color rgb="FFCCFFCC"/>
      <color rgb="FF99FF99"/>
      <color rgb="FF008000"/>
      <color rgb="FF003366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12</xdr:row>
      <xdr:rowOff>114302</xdr:rowOff>
    </xdr:from>
    <xdr:to>
      <xdr:col>4</xdr:col>
      <xdr:colOff>428625</xdr:colOff>
      <xdr:row>20</xdr:row>
      <xdr:rowOff>85726</xdr:rowOff>
    </xdr:to>
    <xdr:sp macro="" textlink="">
      <xdr:nvSpPr>
        <xdr:cNvPr id="2" name="Isosceles Triangle 1"/>
        <xdr:cNvSpPr/>
      </xdr:nvSpPr>
      <xdr:spPr>
        <a:xfrm>
          <a:off x="304800" y="2466977"/>
          <a:ext cx="2047875" cy="1533524"/>
        </a:xfrm>
        <a:prstGeom prst="triangle">
          <a:avLst/>
        </a:prstGeom>
        <a:noFill/>
        <a:ln>
          <a:solidFill>
            <a:srgbClr val="FFC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161926</xdr:colOff>
      <xdr:row>12</xdr:row>
      <xdr:rowOff>133350</xdr:rowOff>
    </xdr:from>
    <xdr:to>
      <xdr:col>10</xdr:col>
      <xdr:colOff>304801</xdr:colOff>
      <xdr:row>20</xdr:row>
      <xdr:rowOff>85725</xdr:rowOff>
    </xdr:to>
    <xdr:sp macro="" textlink="">
      <xdr:nvSpPr>
        <xdr:cNvPr id="3" name="Isosceles Triangle 2"/>
        <xdr:cNvSpPr/>
      </xdr:nvSpPr>
      <xdr:spPr>
        <a:xfrm>
          <a:off x="2962276" y="2486025"/>
          <a:ext cx="2066925" cy="1514475"/>
        </a:xfrm>
        <a:prstGeom prst="triangle">
          <a:avLst/>
        </a:prstGeom>
        <a:noFill/>
        <a:ln>
          <a:solidFill>
            <a:srgbClr val="FFC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161926</xdr:colOff>
      <xdr:row>1</xdr:row>
      <xdr:rowOff>123825</xdr:rowOff>
    </xdr:from>
    <xdr:to>
      <xdr:col>7</xdr:col>
      <xdr:colOff>333376</xdr:colOff>
      <xdr:row>9</xdr:row>
      <xdr:rowOff>123825</xdr:rowOff>
    </xdr:to>
    <xdr:sp macro="" textlink="">
      <xdr:nvSpPr>
        <xdr:cNvPr id="4" name="Isosceles Triangle 3"/>
        <xdr:cNvSpPr/>
      </xdr:nvSpPr>
      <xdr:spPr>
        <a:xfrm>
          <a:off x="1628776" y="504825"/>
          <a:ext cx="2000250" cy="1543050"/>
        </a:xfrm>
        <a:prstGeom prst="triangle">
          <a:avLst/>
        </a:prstGeom>
        <a:noFill/>
        <a:ln>
          <a:solidFill>
            <a:srgbClr val="FFC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otapeni@dandra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20"/>
  <sheetViews>
    <sheetView tabSelected="1" workbookViewId="0">
      <selection activeCell="E9" sqref="E9"/>
    </sheetView>
  </sheetViews>
  <sheetFormatPr defaultRowHeight="15" x14ac:dyDescent="0.3"/>
  <cols>
    <col min="1" max="10" width="7.42578125" style="1" customWidth="1"/>
    <col min="11" max="11" width="23.42578125" style="1" bestFit="1" customWidth="1"/>
    <col min="12" max="12" width="23.85546875" style="1" bestFit="1" customWidth="1"/>
    <col min="13" max="13" width="5.85546875" style="1" customWidth="1"/>
    <col min="14" max="16" width="8.7109375" style="1" customWidth="1"/>
    <col min="17" max="16384" width="9.140625" style="1"/>
  </cols>
  <sheetData>
    <row r="5" spans="2:15" ht="16.5" x14ac:dyDescent="0.35">
      <c r="E5" s="2"/>
      <c r="F5" s="3" t="s">
        <v>3</v>
      </c>
      <c r="G5" s="2"/>
      <c r="J5" s="4" t="s">
        <v>0</v>
      </c>
      <c r="K5" s="5" t="s">
        <v>5</v>
      </c>
      <c r="L5" s="5" t="s">
        <v>10</v>
      </c>
      <c r="O5" s="5"/>
    </row>
    <row r="6" spans="2:15" ht="16.5" x14ac:dyDescent="0.35">
      <c r="E6" s="2"/>
      <c r="F6" s="6">
        <f>(E9/10+1)*G9</f>
        <v>1.3986000000000001</v>
      </c>
      <c r="G6" s="2"/>
      <c r="J6" s="4" t="s">
        <v>4</v>
      </c>
      <c r="K6" s="5" t="s">
        <v>6</v>
      </c>
      <c r="L6" s="5" t="s">
        <v>9</v>
      </c>
      <c r="O6" s="5"/>
    </row>
    <row r="7" spans="2:15" x14ac:dyDescent="0.3">
      <c r="E7" s="2"/>
      <c r="F7" s="2"/>
      <c r="G7" s="2"/>
      <c r="J7" s="4" t="s">
        <v>1</v>
      </c>
      <c r="K7" s="5" t="s">
        <v>7</v>
      </c>
      <c r="L7" s="5" t="s">
        <v>8</v>
      </c>
      <c r="M7" s="5"/>
      <c r="N7" s="5"/>
      <c r="O7" s="5"/>
    </row>
    <row r="8" spans="2:15" ht="17.25" thickBot="1" x14ac:dyDescent="0.4">
      <c r="E8" s="8" t="s">
        <v>1</v>
      </c>
      <c r="F8" s="2"/>
      <c r="G8" s="8" t="s">
        <v>16</v>
      </c>
      <c r="L8" s="5"/>
      <c r="M8" s="5"/>
      <c r="N8" s="5"/>
      <c r="O8" s="5"/>
    </row>
    <row r="9" spans="2:15" ht="15.75" thickBot="1" x14ac:dyDescent="0.35">
      <c r="E9" s="11">
        <v>56.6</v>
      </c>
      <c r="F9" s="2"/>
      <c r="G9" s="12">
        <v>0.21</v>
      </c>
      <c r="L9" s="5"/>
      <c r="M9" s="5"/>
      <c r="N9" s="5"/>
      <c r="O9" s="5"/>
    </row>
    <row r="10" spans="2:15" x14ac:dyDescent="0.3">
      <c r="L10" s="5"/>
      <c r="M10" s="5"/>
      <c r="N10" s="5"/>
      <c r="O10" s="5"/>
    </row>
    <row r="11" spans="2:15" x14ac:dyDescent="0.3">
      <c r="N11" s="5"/>
      <c r="O11" s="5"/>
    </row>
    <row r="12" spans="2:15" ht="18.75" x14ac:dyDescent="0.3">
      <c r="F12" s="7" t="s">
        <v>2</v>
      </c>
      <c r="N12" s="5"/>
      <c r="O12" s="5"/>
    </row>
    <row r="13" spans="2:15" ht="16.5" x14ac:dyDescent="0.35">
      <c r="F13" s="3" t="s">
        <v>18</v>
      </c>
    </row>
    <row r="14" spans="2:15" ht="16.5" x14ac:dyDescent="0.35">
      <c r="F14" s="3" t="s">
        <v>19</v>
      </c>
    </row>
    <row r="15" spans="2:15" ht="16.5" x14ac:dyDescent="0.35">
      <c r="F15" s="3" t="s">
        <v>20</v>
      </c>
    </row>
    <row r="16" spans="2:15" ht="17.25" thickBot="1" x14ac:dyDescent="0.4">
      <c r="B16" s="2"/>
      <c r="C16" s="8" t="s">
        <v>17</v>
      </c>
      <c r="D16" s="2"/>
      <c r="H16" s="2"/>
      <c r="I16" s="3" t="s">
        <v>3</v>
      </c>
      <c r="J16" s="2"/>
    </row>
    <row r="17" spans="2:10" ht="15.75" thickBot="1" x14ac:dyDescent="0.35">
      <c r="B17" s="2"/>
      <c r="C17" s="13">
        <v>1.4</v>
      </c>
      <c r="D17" s="2"/>
      <c r="H17" s="2"/>
      <c r="I17" s="13">
        <v>1.4</v>
      </c>
      <c r="J17" s="2"/>
    </row>
    <row r="18" spans="2:10" x14ac:dyDescent="0.3">
      <c r="B18" s="2"/>
      <c r="C18" s="2"/>
      <c r="D18" s="2"/>
      <c r="H18" s="2"/>
      <c r="I18" s="2"/>
      <c r="J18" s="2"/>
    </row>
    <row r="19" spans="2:10" ht="17.25" thickBot="1" x14ac:dyDescent="0.4">
      <c r="B19" s="3" t="s">
        <v>1</v>
      </c>
      <c r="C19" s="2"/>
      <c r="D19" s="8" t="s">
        <v>16</v>
      </c>
      <c r="H19" s="8" t="s">
        <v>1</v>
      </c>
      <c r="I19" s="2"/>
      <c r="J19" s="3" t="s">
        <v>4</v>
      </c>
    </row>
    <row r="20" spans="2:10" ht="15.75" thickBot="1" x14ac:dyDescent="0.35">
      <c r="B20" s="9">
        <f>(C17/D20-1)*10</f>
        <v>56.666666666666657</v>
      </c>
      <c r="C20" s="2"/>
      <c r="D20" s="12">
        <v>0.21</v>
      </c>
      <c r="H20" s="11">
        <v>32</v>
      </c>
      <c r="I20" s="2"/>
      <c r="J20" s="10">
        <f>I17/(H20/10+1)</f>
        <v>0.33333333333333331</v>
      </c>
    </row>
  </sheetData>
  <sheetProtection password="CF11" sheet="1" objects="1" scenarios="1" selectLockedCells="1"/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18"/>
  <sheetViews>
    <sheetView workbookViewId="0"/>
  </sheetViews>
  <sheetFormatPr defaultColWidth="7.42578125" defaultRowHeight="12.75" x14ac:dyDescent="0.2"/>
  <cols>
    <col min="1" max="1" width="3.7109375" style="15" customWidth="1"/>
    <col min="2" max="2" width="2.5703125" style="15" customWidth="1"/>
    <col min="3" max="3" width="3.28515625" style="15" customWidth="1"/>
    <col min="4" max="4" width="5.85546875" style="15" customWidth="1"/>
    <col min="5" max="7" width="7" style="15" customWidth="1"/>
    <col min="8" max="8" width="2.85546875" style="15" customWidth="1"/>
    <col min="9" max="9" width="3.5703125" style="15" customWidth="1"/>
    <col min="10" max="10" width="5.42578125" style="15" customWidth="1"/>
    <col min="11" max="26" width="5" style="15" customWidth="1"/>
    <col min="27" max="27" width="2.7109375" style="15" customWidth="1"/>
    <col min="28" max="16384" width="7.42578125" style="15"/>
  </cols>
  <sheetData>
    <row r="2" spans="2:27" x14ac:dyDescent="0.2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2:27" ht="14.25" x14ac:dyDescent="0.25">
      <c r="B3" s="14"/>
      <c r="C3" s="16" t="s">
        <v>11</v>
      </c>
      <c r="D3" s="14"/>
      <c r="E3" s="14"/>
      <c r="F3" s="14"/>
      <c r="G3" s="14"/>
      <c r="H3" s="14"/>
      <c r="I3" s="16" t="s">
        <v>12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2:27" ht="14.25" x14ac:dyDescent="0.25">
      <c r="B4" s="14"/>
      <c r="C4" s="14"/>
      <c r="D4" s="17"/>
      <c r="E4" s="18" t="s">
        <v>13</v>
      </c>
      <c r="F4" s="19"/>
      <c r="G4" s="20"/>
      <c r="H4" s="14"/>
      <c r="I4" s="14"/>
      <c r="J4" s="21"/>
      <c r="K4" s="18" t="s">
        <v>14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20"/>
      <c r="AA4" s="14"/>
    </row>
    <row r="5" spans="2:27" x14ac:dyDescent="0.2">
      <c r="B5" s="14"/>
      <c r="C5" s="14"/>
      <c r="D5" s="22"/>
      <c r="E5" s="23">
        <v>1.2</v>
      </c>
      <c r="F5" s="24">
        <v>1.4</v>
      </c>
      <c r="G5" s="25">
        <v>1.6</v>
      </c>
      <c r="H5" s="14"/>
      <c r="I5" s="14"/>
      <c r="J5" s="26"/>
      <c r="K5" s="27">
        <v>3</v>
      </c>
      <c r="L5" s="27">
        <v>6</v>
      </c>
      <c r="M5" s="27">
        <v>9</v>
      </c>
      <c r="N5" s="27">
        <v>12</v>
      </c>
      <c r="O5" s="27">
        <v>15</v>
      </c>
      <c r="P5" s="27">
        <v>18</v>
      </c>
      <c r="Q5" s="27">
        <v>21</v>
      </c>
      <c r="R5" s="27">
        <v>24</v>
      </c>
      <c r="S5" s="27">
        <v>27</v>
      </c>
      <c r="T5" s="27">
        <v>30</v>
      </c>
      <c r="U5" s="27">
        <v>33</v>
      </c>
      <c r="V5" s="27">
        <v>36</v>
      </c>
      <c r="W5" s="27">
        <v>39</v>
      </c>
      <c r="X5" s="27">
        <v>42</v>
      </c>
      <c r="Y5" s="27">
        <v>45</v>
      </c>
      <c r="Z5" s="27">
        <v>48</v>
      </c>
      <c r="AA5" s="14"/>
    </row>
    <row r="6" spans="2:27" ht="12.75" customHeight="1" x14ac:dyDescent="0.2">
      <c r="B6" s="14"/>
      <c r="C6" s="28" t="s">
        <v>15</v>
      </c>
      <c r="D6" s="29">
        <f t="shared" ref="D6:D17" si="0">J6</f>
        <v>0.21</v>
      </c>
      <c r="E6" s="30">
        <f t="shared" ref="E6:G17" si="1">(E$5/$D6-1)*10</f>
        <v>47.142857142857146</v>
      </c>
      <c r="F6" s="31">
        <f t="shared" si="1"/>
        <v>56.666666666666657</v>
      </c>
      <c r="G6" s="32">
        <f t="shared" si="1"/>
        <v>66.19047619047619</v>
      </c>
      <c r="H6" s="14"/>
      <c r="I6" s="28" t="s">
        <v>15</v>
      </c>
      <c r="J6" s="29">
        <v>0.21</v>
      </c>
      <c r="K6" s="33">
        <f t="shared" ref="K6:Z17" si="2">IF((K$5/10+1)*$J6&lt;=1.6,(K$5/10+1)*$J6,"X")</f>
        <v>0.27300000000000002</v>
      </c>
      <c r="L6" s="33">
        <f t="shared" si="2"/>
        <v>0.33600000000000002</v>
      </c>
      <c r="M6" s="33">
        <f t="shared" si="2"/>
        <v>0.39899999999999997</v>
      </c>
      <c r="N6" s="33">
        <f t="shared" si="2"/>
        <v>0.46200000000000002</v>
      </c>
      <c r="O6" s="33">
        <f t="shared" si="2"/>
        <v>0.52500000000000002</v>
      </c>
      <c r="P6" s="33">
        <f t="shared" si="2"/>
        <v>0.58799999999999997</v>
      </c>
      <c r="Q6" s="33">
        <f t="shared" si="2"/>
        <v>0.65100000000000002</v>
      </c>
      <c r="R6" s="33">
        <f t="shared" si="2"/>
        <v>0.71399999999999997</v>
      </c>
      <c r="S6" s="33">
        <f t="shared" si="2"/>
        <v>0.77700000000000002</v>
      </c>
      <c r="T6" s="33">
        <f t="shared" si="2"/>
        <v>0.84</v>
      </c>
      <c r="U6" s="33">
        <f t="shared" si="2"/>
        <v>0.90299999999999991</v>
      </c>
      <c r="V6" s="33">
        <f t="shared" si="2"/>
        <v>0.96599999999999986</v>
      </c>
      <c r="W6" s="33">
        <f t="shared" si="2"/>
        <v>1.0290000000000001</v>
      </c>
      <c r="X6" s="33">
        <f t="shared" si="2"/>
        <v>1.0920000000000001</v>
      </c>
      <c r="Y6" s="33">
        <f t="shared" si="2"/>
        <v>1.155</v>
      </c>
      <c r="Z6" s="33">
        <f t="shared" si="2"/>
        <v>1.218</v>
      </c>
      <c r="AA6" s="14"/>
    </row>
    <row r="7" spans="2:27" x14ac:dyDescent="0.2">
      <c r="B7" s="14"/>
      <c r="C7" s="34"/>
      <c r="D7" s="29">
        <f t="shared" si="0"/>
        <v>0.24</v>
      </c>
      <c r="E7" s="30">
        <f t="shared" si="1"/>
        <v>40</v>
      </c>
      <c r="F7" s="31">
        <f t="shared" si="1"/>
        <v>48.333333333333329</v>
      </c>
      <c r="G7" s="32">
        <f t="shared" si="1"/>
        <v>56.666666666666671</v>
      </c>
      <c r="H7" s="14"/>
      <c r="I7" s="34"/>
      <c r="J7" s="29">
        <v>0.24</v>
      </c>
      <c r="K7" s="33">
        <f t="shared" si="2"/>
        <v>0.312</v>
      </c>
      <c r="L7" s="33">
        <f t="shared" si="2"/>
        <v>0.38400000000000001</v>
      </c>
      <c r="M7" s="33">
        <f t="shared" si="2"/>
        <v>0.45599999999999996</v>
      </c>
      <c r="N7" s="33">
        <f t="shared" si="2"/>
        <v>0.52800000000000002</v>
      </c>
      <c r="O7" s="33">
        <f t="shared" si="2"/>
        <v>0.6</v>
      </c>
      <c r="P7" s="33">
        <f t="shared" si="2"/>
        <v>0.67199999999999993</v>
      </c>
      <c r="Q7" s="33">
        <f t="shared" si="2"/>
        <v>0.74399999999999999</v>
      </c>
      <c r="R7" s="33">
        <f t="shared" si="2"/>
        <v>0.81599999999999995</v>
      </c>
      <c r="S7" s="33">
        <f t="shared" si="2"/>
        <v>0.88800000000000001</v>
      </c>
      <c r="T7" s="33">
        <f t="shared" si="2"/>
        <v>0.96</v>
      </c>
      <c r="U7" s="33">
        <f t="shared" si="2"/>
        <v>1.032</v>
      </c>
      <c r="V7" s="33">
        <f t="shared" si="2"/>
        <v>1.1039999999999999</v>
      </c>
      <c r="W7" s="33">
        <f t="shared" si="2"/>
        <v>1.1759999999999999</v>
      </c>
      <c r="X7" s="33">
        <f t="shared" si="2"/>
        <v>1.248</v>
      </c>
      <c r="Y7" s="33">
        <f t="shared" si="2"/>
        <v>1.3199999999999998</v>
      </c>
      <c r="Z7" s="33">
        <f t="shared" si="2"/>
        <v>1.3919999999999999</v>
      </c>
      <c r="AA7" s="14"/>
    </row>
    <row r="8" spans="2:27" x14ac:dyDescent="0.2">
      <c r="B8" s="14"/>
      <c r="C8" s="34"/>
      <c r="D8" s="29">
        <f t="shared" si="0"/>
        <v>0.28000000000000003</v>
      </c>
      <c r="E8" s="30">
        <f t="shared" si="1"/>
        <v>32.857142857142854</v>
      </c>
      <c r="F8" s="31">
        <f t="shared" si="1"/>
        <v>39.999999999999993</v>
      </c>
      <c r="G8" s="32">
        <f t="shared" si="1"/>
        <v>47.142857142857146</v>
      </c>
      <c r="H8" s="14"/>
      <c r="I8" s="34"/>
      <c r="J8" s="29">
        <v>0.28000000000000003</v>
      </c>
      <c r="K8" s="33">
        <f t="shared" si="2"/>
        <v>0.36400000000000005</v>
      </c>
      <c r="L8" s="33">
        <f t="shared" si="2"/>
        <v>0.44800000000000006</v>
      </c>
      <c r="M8" s="33">
        <f t="shared" si="2"/>
        <v>0.53200000000000003</v>
      </c>
      <c r="N8" s="33">
        <f t="shared" si="2"/>
        <v>0.6160000000000001</v>
      </c>
      <c r="O8" s="33">
        <f t="shared" si="2"/>
        <v>0.70000000000000007</v>
      </c>
      <c r="P8" s="33">
        <f t="shared" si="2"/>
        <v>0.78400000000000003</v>
      </c>
      <c r="Q8" s="33">
        <f t="shared" si="2"/>
        <v>0.8680000000000001</v>
      </c>
      <c r="R8" s="33">
        <f t="shared" si="2"/>
        <v>0.95200000000000007</v>
      </c>
      <c r="S8" s="33">
        <f t="shared" si="2"/>
        <v>1.0360000000000003</v>
      </c>
      <c r="T8" s="33">
        <f t="shared" si="2"/>
        <v>1.1200000000000001</v>
      </c>
      <c r="U8" s="33">
        <f t="shared" si="2"/>
        <v>1.204</v>
      </c>
      <c r="V8" s="33">
        <f t="shared" si="2"/>
        <v>1.288</v>
      </c>
      <c r="W8" s="33">
        <f t="shared" si="2"/>
        <v>1.3720000000000003</v>
      </c>
      <c r="X8" s="33">
        <f t="shared" si="2"/>
        <v>1.4560000000000002</v>
      </c>
      <c r="Y8" s="33">
        <f t="shared" si="2"/>
        <v>1.54</v>
      </c>
      <c r="Z8" s="33" t="str">
        <f t="shared" si="2"/>
        <v>X</v>
      </c>
      <c r="AA8" s="14"/>
    </row>
    <row r="9" spans="2:27" x14ac:dyDescent="0.2">
      <c r="B9" s="14"/>
      <c r="C9" s="34"/>
      <c r="D9" s="29">
        <f t="shared" si="0"/>
        <v>0.32</v>
      </c>
      <c r="E9" s="30">
        <f t="shared" si="1"/>
        <v>27.5</v>
      </c>
      <c r="F9" s="31">
        <f t="shared" si="1"/>
        <v>33.75</v>
      </c>
      <c r="G9" s="32">
        <f t="shared" si="1"/>
        <v>40</v>
      </c>
      <c r="H9" s="14"/>
      <c r="I9" s="34"/>
      <c r="J9" s="29">
        <v>0.32</v>
      </c>
      <c r="K9" s="33">
        <f t="shared" si="2"/>
        <v>0.41600000000000004</v>
      </c>
      <c r="L9" s="33">
        <f t="shared" si="2"/>
        <v>0.51200000000000001</v>
      </c>
      <c r="M9" s="33">
        <f t="shared" si="2"/>
        <v>0.60799999999999998</v>
      </c>
      <c r="N9" s="33">
        <f t="shared" si="2"/>
        <v>0.70400000000000007</v>
      </c>
      <c r="O9" s="33">
        <f t="shared" si="2"/>
        <v>0.8</v>
      </c>
      <c r="P9" s="33">
        <f t="shared" si="2"/>
        <v>0.89599999999999991</v>
      </c>
      <c r="Q9" s="33">
        <f t="shared" si="2"/>
        <v>0.9920000000000001</v>
      </c>
      <c r="R9" s="33">
        <f t="shared" si="2"/>
        <v>1.0880000000000001</v>
      </c>
      <c r="S9" s="33">
        <f t="shared" si="2"/>
        <v>1.1840000000000002</v>
      </c>
      <c r="T9" s="33">
        <f t="shared" si="2"/>
        <v>1.28</v>
      </c>
      <c r="U9" s="33">
        <f t="shared" si="2"/>
        <v>1.3759999999999999</v>
      </c>
      <c r="V9" s="33">
        <f t="shared" si="2"/>
        <v>1.472</v>
      </c>
      <c r="W9" s="33">
        <f t="shared" si="2"/>
        <v>1.5680000000000001</v>
      </c>
      <c r="X9" s="33" t="str">
        <f t="shared" si="2"/>
        <v>X</v>
      </c>
      <c r="Y9" s="33" t="str">
        <f t="shared" si="2"/>
        <v>X</v>
      </c>
      <c r="Z9" s="33" t="str">
        <f t="shared" si="2"/>
        <v>X</v>
      </c>
      <c r="AA9" s="14"/>
    </row>
    <row r="10" spans="2:27" x14ac:dyDescent="0.2">
      <c r="B10" s="14"/>
      <c r="C10" s="34"/>
      <c r="D10" s="29">
        <f t="shared" si="0"/>
        <v>0.36</v>
      </c>
      <c r="E10" s="30">
        <f t="shared" si="1"/>
        <v>23.333333333333336</v>
      </c>
      <c r="F10" s="31">
        <f t="shared" si="1"/>
        <v>28.888888888888889</v>
      </c>
      <c r="G10" s="32">
        <f t="shared" si="1"/>
        <v>34.444444444444443</v>
      </c>
      <c r="H10" s="14"/>
      <c r="I10" s="34"/>
      <c r="J10" s="29">
        <v>0.36</v>
      </c>
      <c r="K10" s="33">
        <f t="shared" si="2"/>
        <v>0.46799999999999997</v>
      </c>
      <c r="L10" s="33">
        <f t="shared" si="2"/>
        <v>0.57599999999999996</v>
      </c>
      <c r="M10" s="33">
        <f t="shared" si="2"/>
        <v>0.68399999999999994</v>
      </c>
      <c r="N10" s="33">
        <f t="shared" si="2"/>
        <v>0.79200000000000004</v>
      </c>
      <c r="O10" s="33">
        <f t="shared" si="2"/>
        <v>0.89999999999999991</v>
      </c>
      <c r="P10" s="33">
        <f t="shared" si="2"/>
        <v>1.008</v>
      </c>
      <c r="Q10" s="33">
        <f t="shared" si="2"/>
        <v>1.1159999999999999</v>
      </c>
      <c r="R10" s="33">
        <f t="shared" si="2"/>
        <v>1.224</v>
      </c>
      <c r="S10" s="33">
        <f t="shared" si="2"/>
        <v>1.3320000000000001</v>
      </c>
      <c r="T10" s="33">
        <f t="shared" si="2"/>
        <v>1.44</v>
      </c>
      <c r="U10" s="33">
        <f t="shared" si="2"/>
        <v>1.5479999999999998</v>
      </c>
      <c r="V10" s="33" t="str">
        <f t="shared" si="2"/>
        <v>X</v>
      </c>
      <c r="W10" s="33" t="str">
        <f t="shared" si="2"/>
        <v>X</v>
      </c>
      <c r="X10" s="33" t="str">
        <f t="shared" si="2"/>
        <v>X</v>
      </c>
      <c r="Y10" s="33" t="str">
        <f t="shared" si="2"/>
        <v>X</v>
      </c>
      <c r="Z10" s="33" t="str">
        <f t="shared" si="2"/>
        <v>X</v>
      </c>
      <c r="AA10" s="14"/>
    </row>
    <row r="11" spans="2:27" x14ac:dyDescent="0.2">
      <c r="B11" s="14"/>
      <c r="C11" s="34"/>
      <c r="D11" s="29">
        <f t="shared" si="0"/>
        <v>0.4</v>
      </c>
      <c r="E11" s="30">
        <f t="shared" si="1"/>
        <v>19.999999999999996</v>
      </c>
      <c r="F11" s="31">
        <f t="shared" si="1"/>
        <v>24.999999999999996</v>
      </c>
      <c r="G11" s="32">
        <f t="shared" si="1"/>
        <v>30</v>
      </c>
      <c r="H11" s="14"/>
      <c r="I11" s="34"/>
      <c r="J11" s="29">
        <v>0.4</v>
      </c>
      <c r="K11" s="33">
        <f t="shared" si="2"/>
        <v>0.52</v>
      </c>
      <c r="L11" s="33">
        <f t="shared" si="2"/>
        <v>0.64000000000000012</v>
      </c>
      <c r="M11" s="33">
        <f t="shared" si="2"/>
        <v>0.76</v>
      </c>
      <c r="N11" s="33">
        <f t="shared" si="2"/>
        <v>0.88000000000000012</v>
      </c>
      <c r="O11" s="33">
        <f t="shared" si="2"/>
        <v>1</v>
      </c>
      <c r="P11" s="33">
        <f t="shared" si="2"/>
        <v>1.1199999999999999</v>
      </c>
      <c r="Q11" s="33">
        <f t="shared" si="2"/>
        <v>1.2400000000000002</v>
      </c>
      <c r="R11" s="33">
        <f t="shared" si="2"/>
        <v>1.36</v>
      </c>
      <c r="S11" s="33">
        <f t="shared" si="2"/>
        <v>1.4800000000000002</v>
      </c>
      <c r="T11" s="33">
        <f t="shared" si="2"/>
        <v>1.6</v>
      </c>
      <c r="U11" s="33" t="str">
        <f t="shared" si="2"/>
        <v>X</v>
      </c>
      <c r="V11" s="33" t="str">
        <f t="shared" si="2"/>
        <v>X</v>
      </c>
      <c r="W11" s="33" t="str">
        <f t="shared" si="2"/>
        <v>X</v>
      </c>
      <c r="X11" s="33" t="str">
        <f t="shared" si="2"/>
        <v>X</v>
      </c>
      <c r="Y11" s="33" t="str">
        <f t="shared" si="2"/>
        <v>X</v>
      </c>
      <c r="Z11" s="33" t="str">
        <f t="shared" si="2"/>
        <v>X</v>
      </c>
      <c r="AA11" s="14"/>
    </row>
    <row r="12" spans="2:27" x14ac:dyDescent="0.2">
      <c r="B12" s="14"/>
      <c r="C12" s="34"/>
      <c r="D12" s="29">
        <f t="shared" si="0"/>
        <v>0.5</v>
      </c>
      <c r="E12" s="30">
        <f t="shared" si="1"/>
        <v>14</v>
      </c>
      <c r="F12" s="31">
        <f t="shared" si="1"/>
        <v>18</v>
      </c>
      <c r="G12" s="32">
        <f t="shared" si="1"/>
        <v>22</v>
      </c>
      <c r="H12" s="14"/>
      <c r="I12" s="34"/>
      <c r="J12" s="29">
        <v>0.5</v>
      </c>
      <c r="K12" s="33">
        <f t="shared" si="2"/>
        <v>0.65</v>
      </c>
      <c r="L12" s="33">
        <f t="shared" si="2"/>
        <v>0.8</v>
      </c>
      <c r="M12" s="33">
        <f t="shared" si="2"/>
        <v>0.95</v>
      </c>
      <c r="N12" s="33">
        <f t="shared" si="2"/>
        <v>1.1000000000000001</v>
      </c>
      <c r="O12" s="33">
        <f t="shared" si="2"/>
        <v>1.25</v>
      </c>
      <c r="P12" s="33">
        <f t="shared" si="2"/>
        <v>1.4</v>
      </c>
      <c r="Q12" s="33">
        <f t="shared" si="2"/>
        <v>1.55</v>
      </c>
      <c r="R12" s="33" t="str">
        <f t="shared" si="2"/>
        <v>X</v>
      </c>
      <c r="S12" s="33" t="str">
        <f t="shared" si="2"/>
        <v>X</v>
      </c>
      <c r="T12" s="33" t="str">
        <f t="shared" si="2"/>
        <v>X</v>
      </c>
      <c r="U12" s="33" t="str">
        <f t="shared" si="2"/>
        <v>X</v>
      </c>
      <c r="V12" s="33" t="str">
        <f t="shared" si="2"/>
        <v>X</v>
      </c>
      <c r="W12" s="33" t="str">
        <f t="shared" si="2"/>
        <v>X</v>
      </c>
      <c r="X12" s="33" t="str">
        <f t="shared" si="2"/>
        <v>X</v>
      </c>
      <c r="Y12" s="33" t="str">
        <f t="shared" si="2"/>
        <v>X</v>
      </c>
      <c r="Z12" s="33" t="str">
        <f t="shared" si="2"/>
        <v>X</v>
      </c>
      <c r="AA12" s="14"/>
    </row>
    <row r="13" spans="2:27" x14ac:dyDescent="0.2">
      <c r="B13" s="14"/>
      <c r="C13" s="34"/>
      <c r="D13" s="29">
        <f t="shared" si="0"/>
        <v>0.6</v>
      </c>
      <c r="E13" s="30">
        <f t="shared" si="1"/>
        <v>10</v>
      </c>
      <c r="F13" s="31">
        <f t="shared" si="1"/>
        <v>13.333333333333336</v>
      </c>
      <c r="G13" s="32">
        <f t="shared" si="1"/>
        <v>16.666666666666671</v>
      </c>
      <c r="H13" s="14"/>
      <c r="I13" s="34"/>
      <c r="J13" s="29">
        <v>0.6</v>
      </c>
      <c r="K13" s="33">
        <f t="shared" si="2"/>
        <v>0.78</v>
      </c>
      <c r="L13" s="33">
        <f t="shared" si="2"/>
        <v>0.96</v>
      </c>
      <c r="M13" s="33">
        <f t="shared" si="2"/>
        <v>1.1399999999999999</v>
      </c>
      <c r="N13" s="33">
        <f t="shared" si="2"/>
        <v>1.32</v>
      </c>
      <c r="O13" s="33">
        <f t="shared" si="2"/>
        <v>1.5</v>
      </c>
      <c r="P13" s="33" t="str">
        <f t="shared" si="2"/>
        <v>X</v>
      </c>
      <c r="Q13" s="33" t="str">
        <f t="shared" si="2"/>
        <v>X</v>
      </c>
      <c r="R13" s="33" t="str">
        <f t="shared" si="2"/>
        <v>X</v>
      </c>
      <c r="S13" s="33" t="str">
        <f t="shared" si="2"/>
        <v>X</v>
      </c>
      <c r="T13" s="33" t="str">
        <f t="shared" si="2"/>
        <v>X</v>
      </c>
      <c r="U13" s="33" t="str">
        <f t="shared" si="2"/>
        <v>X</v>
      </c>
      <c r="V13" s="33" t="str">
        <f t="shared" si="2"/>
        <v>X</v>
      </c>
      <c r="W13" s="33" t="str">
        <f t="shared" si="2"/>
        <v>X</v>
      </c>
      <c r="X13" s="33" t="str">
        <f t="shared" si="2"/>
        <v>X</v>
      </c>
      <c r="Y13" s="33" t="str">
        <f t="shared" si="2"/>
        <v>X</v>
      </c>
      <c r="Z13" s="33" t="str">
        <f t="shared" si="2"/>
        <v>X</v>
      </c>
      <c r="AA13" s="14"/>
    </row>
    <row r="14" spans="2:27" x14ac:dyDescent="0.2">
      <c r="B14" s="14"/>
      <c r="C14" s="34"/>
      <c r="D14" s="29">
        <f t="shared" si="0"/>
        <v>0.7</v>
      </c>
      <c r="E14" s="30">
        <f t="shared" si="1"/>
        <v>7.1428571428571441</v>
      </c>
      <c r="F14" s="31">
        <f t="shared" si="1"/>
        <v>10</v>
      </c>
      <c r="G14" s="32">
        <f t="shared" si="1"/>
        <v>12.857142857142861</v>
      </c>
      <c r="H14" s="14"/>
      <c r="I14" s="34"/>
      <c r="J14" s="29">
        <v>0.7</v>
      </c>
      <c r="K14" s="33">
        <f t="shared" si="2"/>
        <v>0.90999999999999992</v>
      </c>
      <c r="L14" s="33">
        <f t="shared" si="2"/>
        <v>1.1199999999999999</v>
      </c>
      <c r="M14" s="33">
        <f t="shared" si="2"/>
        <v>1.3299999999999998</v>
      </c>
      <c r="N14" s="33">
        <f t="shared" si="2"/>
        <v>1.54</v>
      </c>
      <c r="O14" s="33" t="str">
        <f t="shared" si="2"/>
        <v>X</v>
      </c>
      <c r="P14" s="33" t="str">
        <f t="shared" si="2"/>
        <v>X</v>
      </c>
      <c r="Q14" s="33" t="str">
        <f t="shared" si="2"/>
        <v>X</v>
      </c>
      <c r="R14" s="33" t="str">
        <f t="shared" si="2"/>
        <v>X</v>
      </c>
      <c r="S14" s="33" t="str">
        <f t="shared" si="2"/>
        <v>X</v>
      </c>
      <c r="T14" s="33" t="str">
        <f t="shared" si="2"/>
        <v>X</v>
      </c>
      <c r="U14" s="33" t="str">
        <f t="shared" si="2"/>
        <v>X</v>
      </c>
      <c r="V14" s="33" t="str">
        <f t="shared" si="2"/>
        <v>X</v>
      </c>
      <c r="W14" s="33" t="str">
        <f t="shared" si="2"/>
        <v>X</v>
      </c>
      <c r="X14" s="33" t="str">
        <f t="shared" si="2"/>
        <v>X</v>
      </c>
      <c r="Y14" s="33" t="str">
        <f t="shared" si="2"/>
        <v>X</v>
      </c>
      <c r="Z14" s="33" t="str">
        <f t="shared" si="2"/>
        <v>X</v>
      </c>
      <c r="AA14" s="14"/>
    </row>
    <row r="15" spans="2:27" x14ac:dyDescent="0.2">
      <c r="B15" s="14"/>
      <c r="C15" s="34"/>
      <c r="D15" s="29">
        <f t="shared" si="0"/>
        <v>0.8</v>
      </c>
      <c r="E15" s="30">
        <f t="shared" si="1"/>
        <v>4.9999999999999982</v>
      </c>
      <c r="F15" s="31">
        <f t="shared" si="1"/>
        <v>7.4999999999999982</v>
      </c>
      <c r="G15" s="32">
        <f t="shared" si="1"/>
        <v>10</v>
      </c>
      <c r="H15" s="14"/>
      <c r="I15" s="34"/>
      <c r="J15" s="29">
        <v>0.8</v>
      </c>
      <c r="K15" s="33">
        <f t="shared" si="2"/>
        <v>1.04</v>
      </c>
      <c r="L15" s="33">
        <f t="shared" si="2"/>
        <v>1.2800000000000002</v>
      </c>
      <c r="M15" s="33">
        <f t="shared" si="2"/>
        <v>1.52</v>
      </c>
      <c r="N15" s="33" t="str">
        <f t="shared" si="2"/>
        <v>X</v>
      </c>
      <c r="O15" s="33" t="str">
        <f t="shared" si="2"/>
        <v>X</v>
      </c>
      <c r="P15" s="33" t="str">
        <f t="shared" si="2"/>
        <v>X</v>
      </c>
      <c r="Q15" s="33" t="str">
        <f t="shared" si="2"/>
        <v>X</v>
      </c>
      <c r="R15" s="33" t="str">
        <f t="shared" si="2"/>
        <v>X</v>
      </c>
      <c r="S15" s="33" t="str">
        <f t="shared" si="2"/>
        <v>X</v>
      </c>
      <c r="T15" s="33" t="str">
        <f t="shared" si="2"/>
        <v>X</v>
      </c>
      <c r="U15" s="33" t="str">
        <f t="shared" si="2"/>
        <v>X</v>
      </c>
      <c r="V15" s="33" t="str">
        <f t="shared" si="2"/>
        <v>X</v>
      </c>
      <c r="W15" s="33" t="str">
        <f t="shared" si="2"/>
        <v>X</v>
      </c>
      <c r="X15" s="33" t="str">
        <f t="shared" si="2"/>
        <v>X</v>
      </c>
      <c r="Y15" s="33" t="str">
        <f t="shared" si="2"/>
        <v>X</v>
      </c>
      <c r="Z15" s="33" t="str">
        <f t="shared" si="2"/>
        <v>X</v>
      </c>
      <c r="AA15" s="14"/>
    </row>
    <row r="16" spans="2:27" x14ac:dyDescent="0.2">
      <c r="B16" s="14"/>
      <c r="C16" s="34"/>
      <c r="D16" s="29">
        <f t="shared" si="0"/>
        <v>0.9</v>
      </c>
      <c r="E16" s="30">
        <f t="shared" si="1"/>
        <v>3.3333333333333326</v>
      </c>
      <c r="F16" s="31">
        <f t="shared" si="1"/>
        <v>5.5555555555555536</v>
      </c>
      <c r="G16" s="32">
        <f t="shared" si="1"/>
        <v>7.7777777777777786</v>
      </c>
      <c r="H16" s="14"/>
      <c r="I16" s="34"/>
      <c r="J16" s="29">
        <v>0.9</v>
      </c>
      <c r="K16" s="33">
        <f t="shared" si="2"/>
        <v>1.1700000000000002</v>
      </c>
      <c r="L16" s="33">
        <f t="shared" si="2"/>
        <v>1.4400000000000002</v>
      </c>
      <c r="M16" s="33" t="str">
        <f t="shared" si="2"/>
        <v>X</v>
      </c>
      <c r="N16" s="33" t="str">
        <f t="shared" si="2"/>
        <v>X</v>
      </c>
      <c r="O16" s="33" t="str">
        <f t="shared" si="2"/>
        <v>X</v>
      </c>
      <c r="P16" s="33" t="str">
        <f t="shared" si="2"/>
        <v>X</v>
      </c>
      <c r="Q16" s="33" t="str">
        <f t="shared" si="2"/>
        <v>X</v>
      </c>
      <c r="R16" s="33" t="str">
        <f t="shared" si="2"/>
        <v>X</v>
      </c>
      <c r="S16" s="33" t="str">
        <f t="shared" si="2"/>
        <v>X</v>
      </c>
      <c r="T16" s="33" t="str">
        <f t="shared" si="2"/>
        <v>X</v>
      </c>
      <c r="U16" s="33" t="str">
        <f t="shared" si="2"/>
        <v>X</v>
      </c>
      <c r="V16" s="33" t="str">
        <f t="shared" si="2"/>
        <v>X</v>
      </c>
      <c r="W16" s="33" t="str">
        <f t="shared" si="2"/>
        <v>X</v>
      </c>
      <c r="X16" s="33" t="str">
        <f t="shared" si="2"/>
        <v>X</v>
      </c>
      <c r="Y16" s="33" t="str">
        <f t="shared" si="2"/>
        <v>X</v>
      </c>
      <c r="Z16" s="33" t="str">
        <f t="shared" si="2"/>
        <v>X</v>
      </c>
      <c r="AA16" s="14"/>
    </row>
    <row r="17" spans="2:27" x14ac:dyDescent="0.2">
      <c r="B17" s="14"/>
      <c r="C17" s="35"/>
      <c r="D17" s="29">
        <f t="shared" si="0"/>
        <v>1</v>
      </c>
      <c r="E17" s="30">
        <f t="shared" si="1"/>
        <v>1.9999999999999996</v>
      </c>
      <c r="F17" s="31">
        <f t="shared" si="1"/>
        <v>3.9999999999999991</v>
      </c>
      <c r="G17" s="32">
        <f t="shared" si="1"/>
        <v>6.0000000000000009</v>
      </c>
      <c r="H17" s="14"/>
      <c r="I17" s="35"/>
      <c r="J17" s="29">
        <v>1</v>
      </c>
      <c r="K17" s="33">
        <f t="shared" si="2"/>
        <v>1.3</v>
      </c>
      <c r="L17" s="33">
        <f t="shared" si="2"/>
        <v>1.6</v>
      </c>
      <c r="M17" s="33" t="str">
        <f t="shared" si="2"/>
        <v>X</v>
      </c>
      <c r="N17" s="33" t="str">
        <f t="shared" si="2"/>
        <v>X</v>
      </c>
      <c r="O17" s="33" t="str">
        <f t="shared" si="2"/>
        <v>X</v>
      </c>
      <c r="P17" s="33" t="str">
        <f t="shared" si="2"/>
        <v>X</v>
      </c>
      <c r="Q17" s="33" t="str">
        <f t="shared" si="2"/>
        <v>X</v>
      </c>
      <c r="R17" s="33" t="str">
        <f t="shared" si="2"/>
        <v>X</v>
      </c>
      <c r="S17" s="33" t="str">
        <f t="shared" si="2"/>
        <v>X</v>
      </c>
      <c r="T17" s="33" t="str">
        <f t="shared" si="2"/>
        <v>X</v>
      </c>
      <c r="U17" s="33" t="str">
        <f t="shared" si="2"/>
        <v>X</v>
      </c>
      <c r="V17" s="33" t="str">
        <f t="shared" si="2"/>
        <v>X</v>
      </c>
      <c r="W17" s="33" t="str">
        <f t="shared" si="2"/>
        <v>X</v>
      </c>
      <c r="X17" s="33" t="str">
        <f t="shared" si="2"/>
        <v>X</v>
      </c>
      <c r="Y17" s="33" t="str">
        <f t="shared" si="2"/>
        <v>X</v>
      </c>
      <c r="Z17" s="33" t="str">
        <f t="shared" si="2"/>
        <v>X</v>
      </c>
      <c r="AA17" s="14"/>
    </row>
    <row r="18" spans="2:27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</sheetData>
  <sheetProtection selectLockedCells="1"/>
  <mergeCells count="4">
    <mergeCell ref="E4:G4"/>
    <mergeCell ref="K4:Z4"/>
    <mergeCell ref="C6:C17"/>
    <mergeCell ref="I6:I17"/>
  </mergeCells>
  <conditionalFormatting sqref="K6:Z17">
    <cfRule type="colorScale" priority="1">
      <colorScale>
        <cfvo type="min"/>
        <cfvo type="num" val="1.2"/>
        <cfvo type="num" val="1.6"/>
        <color theme="6"/>
        <color theme="9"/>
        <color rgb="FFFF5050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"/>
  <sheetViews>
    <sheetView workbookViewId="0"/>
  </sheetViews>
  <sheetFormatPr defaultRowHeight="12.75" x14ac:dyDescent="0.2"/>
  <cols>
    <col min="1" max="16384" width="9.140625" style="36"/>
  </cols>
  <sheetData>
    <row r="4" spans="2:2" ht="21" x14ac:dyDescent="0.35">
      <c r="B4" s="37" t="s">
        <v>21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EANcalc</vt:lpstr>
      <vt:lpstr>EANtable</vt:lpstr>
      <vt:lpstr>inf</vt:lpstr>
      <vt:lpstr>EANcalc!Print_Area</vt:lpstr>
      <vt:lpstr>EANtable!Print_Area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Drahotský</dc:creator>
  <cp:lastModifiedBy>Daniel Drahotský</cp:lastModifiedBy>
  <cp:lastPrinted>2015-04-18T13:29:45Z</cp:lastPrinted>
  <dcterms:created xsi:type="dcterms:W3CDTF">2014-09-17T06:28:53Z</dcterms:created>
  <dcterms:modified xsi:type="dcterms:W3CDTF">2015-04-18T13:35:07Z</dcterms:modified>
</cp:coreProperties>
</file>